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共有ドライブ\アート振興部\アートプロジェクト支援事業\1.助成金\R6\01_要項等整備\"/>
    </mc:Choice>
  </mc:AlternateContent>
  <xr:revisionPtr revIDLastSave="0" documentId="13_ncr:1_{C75153D1-0708-4E09-AF1B-A9CE931475FB}" xr6:coauthVersionLast="47" xr6:coauthVersionMax="47" xr10:uidLastSave="{00000000-0000-0000-0000-000000000000}"/>
  <bookViews>
    <workbookView xWindow="-120" yWindow="-120" windowWidth="29040" windowHeight="15840" xr2:uid="{F0B5DCEF-D6DD-47BF-829A-4FDBAC9915BE}"/>
  </bookViews>
  <sheets>
    <sheet name="様式9　 収支予算書(変更) (R6)" sheetId="1" r:id="rId1"/>
    <sheet name="★対象経費等諸注意" sheetId="2" r:id="rId2"/>
    <sheet name="★謝金単価表" sheetId="3" r:id="rId3"/>
  </sheets>
  <externalReferences>
    <externalReference r:id="rId4"/>
  </externalReferences>
  <definedNames>
    <definedName name="_Hlk158387165" localSheetId="1">★対象経費等諸注意!$A$33</definedName>
    <definedName name="_xlnm.Print_Area" localSheetId="0">'様式9　 収支予算書(変更) (R6)'!$A$1:$G$39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E39" i="1"/>
  <c r="D39" i="1"/>
  <c r="C39" i="1"/>
  <c r="E38" i="1"/>
  <c r="D38" i="1"/>
  <c r="C38" i="1"/>
  <c r="D37" i="1"/>
  <c r="D36" i="1"/>
  <c r="E35" i="1"/>
  <c r="D35" i="1"/>
  <c r="C35" i="1"/>
  <c r="D34" i="1"/>
  <c r="D32" i="1"/>
  <c r="D31" i="1"/>
  <c r="D28" i="1"/>
  <c r="D27" i="1"/>
  <c r="D26" i="1"/>
  <c r="D25" i="1"/>
  <c r="D24" i="1"/>
  <c r="E20" i="1"/>
  <c r="C20" i="1"/>
  <c r="D19" i="1"/>
  <c r="E18" i="1"/>
  <c r="D18" i="1"/>
  <c r="D20" i="1" s="1"/>
  <c r="D17" i="1"/>
  <c r="D16" i="1"/>
  <c r="D15" i="1"/>
  <c r="D14" i="1"/>
  <c r="D13" i="1"/>
  <c r="D12" i="1"/>
  <c r="I9" i="1"/>
  <c r="F19" i="1" s="1"/>
  <c r="G9" i="1"/>
  <c r="G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katou</author>
  </authors>
  <commentList>
    <comment ref="G7" authorId="0" shapeId="0" xr:uid="{14BC5E41-CE4E-4EE2-AC7A-71B51C860755}">
      <text>
        <r>
          <rPr>
            <b/>
            <sz val="11"/>
            <color indexed="81"/>
            <rFont val="MS P ゴシック"/>
            <family val="3"/>
            <charset val="128"/>
          </rPr>
          <t>事業区分を選択してください。</t>
        </r>
      </text>
    </comment>
  </commentList>
</comments>
</file>

<file path=xl/sharedStrings.xml><?xml version="1.0" encoding="utf-8"?>
<sst xmlns="http://schemas.openxmlformats.org/spreadsheetml/2006/main" count="210" uniqueCount="162">
  <si>
    <t>収支予算書（変更）</t>
    <rPh sb="0" eb="2">
      <t>シュウシ</t>
    </rPh>
    <rPh sb="2" eb="5">
      <t>ヨサンショ</t>
    </rPh>
    <rPh sb="6" eb="8">
      <t>ヘンコウ</t>
    </rPh>
    <phoneticPr fontId="3"/>
  </si>
  <si>
    <t>事業名</t>
    <rPh sb="0" eb="3">
      <t>ジギョウメイ</t>
    </rPh>
    <phoneticPr fontId="3"/>
  </si>
  <si>
    <t>団体名</t>
    <rPh sb="0" eb="3">
      <t>ダンタイメイ</t>
    </rPh>
    <phoneticPr fontId="3"/>
  </si>
  <si>
    <t>事業区分</t>
    <rPh sb="0" eb="2">
      <t>ジギョウ</t>
    </rPh>
    <rPh sb="2" eb="4">
      <t>クブン</t>
    </rPh>
    <phoneticPr fontId="3"/>
  </si>
  <si>
    <t>（ⅰ）プロジェクト支援</t>
    <rPh sb="9" eb="11">
      <t>シエン</t>
    </rPh>
    <phoneticPr fontId="3"/>
  </si>
  <si>
    <t>支給上限額（円）</t>
    <rPh sb="0" eb="5">
      <t>シキュウジョウゲンガク</t>
    </rPh>
    <rPh sb="6" eb="7">
      <t>エン</t>
    </rPh>
    <phoneticPr fontId="3"/>
  </si>
  <si>
    <t>支給率</t>
    <rPh sb="0" eb="2">
      <t>シキュウ</t>
    </rPh>
    <rPh sb="2" eb="3">
      <t>リツ</t>
    </rPh>
    <phoneticPr fontId="3"/>
  </si>
  <si>
    <t>１．収入の部</t>
    <rPh sb="2" eb="4">
      <t>シュウニュウ</t>
    </rPh>
    <rPh sb="5" eb="6">
      <t>ブ</t>
    </rPh>
    <phoneticPr fontId="3"/>
  </si>
  <si>
    <t>（単位：円）</t>
    <rPh sb="1" eb="3">
      <t>タンイ</t>
    </rPh>
    <rPh sb="4" eb="5">
      <t>エン</t>
    </rPh>
    <phoneticPr fontId="3"/>
  </si>
  <si>
    <t>項目</t>
    <rPh sb="0" eb="2">
      <t>コウモク</t>
    </rPh>
    <phoneticPr fontId="3"/>
  </si>
  <si>
    <t>予算額</t>
    <rPh sb="0" eb="3">
      <t>ヨサンガク</t>
    </rPh>
    <phoneticPr fontId="3"/>
  </si>
  <si>
    <t>増減</t>
    <rPh sb="0" eb="2">
      <t>ゾウゲン</t>
    </rPh>
    <phoneticPr fontId="3"/>
  </si>
  <si>
    <t>変更額</t>
    <rPh sb="0" eb="3">
      <t>ヘンコウガク</t>
    </rPh>
    <phoneticPr fontId="3"/>
  </si>
  <si>
    <t>積算内訳</t>
    <rPh sb="0" eb="2">
      <t>セキサン</t>
    </rPh>
    <rPh sb="2" eb="4">
      <t>ウチワケ</t>
    </rPh>
    <phoneticPr fontId="3"/>
  </si>
  <si>
    <t>備考</t>
    <rPh sb="0" eb="2">
      <t>ビコウ</t>
    </rPh>
    <phoneticPr fontId="3"/>
  </si>
  <si>
    <t>自己資金</t>
    <rPh sb="0" eb="4">
      <t>ジコシキン</t>
    </rPh>
    <phoneticPr fontId="3"/>
  </si>
  <si>
    <t>地方公共団体からの補助金・助成金</t>
    <rPh sb="0" eb="6">
      <t>チホウコウキョウダンタイ</t>
    </rPh>
    <rPh sb="9" eb="12">
      <t>ホジョキン</t>
    </rPh>
    <rPh sb="13" eb="16">
      <t>ジョセイキン</t>
    </rPh>
    <phoneticPr fontId="3"/>
  </si>
  <si>
    <t>民間団体からの助成金</t>
    <rPh sb="0" eb="2">
      <t>ミンカン</t>
    </rPh>
    <rPh sb="2" eb="4">
      <t>ダンタイ</t>
    </rPh>
    <rPh sb="7" eb="10">
      <t>ジョセイキン</t>
    </rPh>
    <phoneticPr fontId="3"/>
  </si>
  <si>
    <t>寄附金・協賛金</t>
    <rPh sb="0" eb="3">
      <t>キフキン</t>
    </rPh>
    <rPh sb="4" eb="7">
      <t>キョウサンキン</t>
    </rPh>
    <phoneticPr fontId="3"/>
  </si>
  <si>
    <t>事業収入</t>
    <rPh sb="0" eb="4">
      <t>ジギョウシュウニュウ</t>
    </rPh>
    <phoneticPr fontId="3"/>
  </si>
  <si>
    <t>その他</t>
    <rPh sb="2" eb="3">
      <t>タ</t>
    </rPh>
    <phoneticPr fontId="3"/>
  </si>
  <si>
    <t>小計（A）</t>
    <rPh sb="0" eb="2">
      <t>ショウケイ</t>
    </rPh>
    <phoneticPr fontId="3"/>
  </si>
  <si>
    <t>アートプロジェクト支援事業助成金（B)</t>
    <rPh sb="9" eb="16">
      <t>シエンジギョウジョセイキン</t>
    </rPh>
    <phoneticPr fontId="3"/>
  </si>
  <si>
    <t>収入計（C）＝（A）+（B）</t>
    <rPh sb="0" eb="2">
      <t>シュウニュウ</t>
    </rPh>
    <phoneticPr fontId="3"/>
  </si>
  <si>
    <t>２．支出の部</t>
    <rPh sb="2" eb="4">
      <t>シシュツ</t>
    </rPh>
    <rPh sb="5" eb="6">
      <t>ブ</t>
    </rPh>
    <phoneticPr fontId="3"/>
  </si>
  <si>
    <t>積算内訳</t>
    <rPh sb="0" eb="4">
      <t>セキサンウチワケ</t>
    </rPh>
    <phoneticPr fontId="3"/>
  </si>
  <si>
    <t>対象経費</t>
    <rPh sb="0" eb="4">
      <t>タイショウケイヒ</t>
    </rPh>
    <phoneticPr fontId="3"/>
  </si>
  <si>
    <t>制作費</t>
    <rPh sb="0" eb="3">
      <t>セイサクヒ</t>
    </rPh>
    <phoneticPr fontId="3"/>
  </si>
  <si>
    <t>報償費</t>
    <rPh sb="0" eb="3">
      <t>ホウショウヒ</t>
    </rPh>
    <phoneticPr fontId="3"/>
  </si>
  <si>
    <t>委託費</t>
    <rPh sb="0" eb="3">
      <t>イタクヒ</t>
    </rPh>
    <phoneticPr fontId="3"/>
  </si>
  <si>
    <t>使用料</t>
    <rPh sb="0" eb="3">
      <t>シヨウリョウ</t>
    </rPh>
    <phoneticPr fontId="3"/>
  </si>
  <si>
    <t>通信・運搬費</t>
    <rPh sb="0" eb="2">
      <t>ツウシン</t>
    </rPh>
    <rPh sb="3" eb="6">
      <t>ウンパンヒ</t>
    </rPh>
    <phoneticPr fontId="3"/>
  </si>
  <si>
    <t>人件費</t>
    <rPh sb="0" eb="3">
      <t>ジンケンヒ</t>
    </rPh>
    <phoneticPr fontId="3"/>
  </si>
  <si>
    <t>保険料</t>
    <rPh sb="0" eb="3">
      <t>ホケンリョウ</t>
    </rPh>
    <phoneticPr fontId="3"/>
  </si>
  <si>
    <t>旅費</t>
    <rPh sb="0" eb="2">
      <t>リョヒ</t>
    </rPh>
    <phoneticPr fontId="3"/>
  </si>
  <si>
    <t>著作権料</t>
    <rPh sb="0" eb="4">
      <t>チョサクケンリョウ</t>
    </rPh>
    <phoneticPr fontId="3"/>
  </si>
  <si>
    <t>広告・印刷費</t>
    <rPh sb="0" eb="2">
      <t>コウコク</t>
    </rPh>
    <rPh sb="3" eb="6">
      <t>インサツヒ</t>
    </rPh>
    <phoneticPr fontId="3"/>
  </si>
  <si>
    <t>消耗品費</t>
    <rPh sb="0" eb="4">
      <t>ショウモウヒンヒ</t>
    </rPh>
    <phoneticPr fontId="3"/>
  </si>
  <si>
    <t>　　　対象経費計（D）</t>
    <rPh sb="3" eb="5">
      <t>タイショウ</t>
    </rPh>
    <rPh sb="5" eb="7">
      <t>ケイヒ</t>
    </rPh>
    <rPh sb="7" eb="8">
      <t>ケイ</t>
    </rPh>
    <phoneticPr fontId="3"/>
  </si>
  <si>
    <t>対象外経費</t>
    <rPh sb="0" eb="5">
      <t>タイショウガイケイヒ</t>
    </rPh>
    <phoneticPr fontId="3"/>
  </si>
  <si>
    <t>食糧費</t>
    <rPh sb="0" eb="3">
      <t>ショクリョウヒ</t>
    </rPh>
    <phoneticPr fontId="3"/>
  </si>
  <si>
    <t>　　　対象外経費計（E）</t>
    <rPh sb="3" eb="6">
      <t>タイショウガイ</t>
    </rPh>
    <rPh sb="6" eb="8">
      <t>ケイヒ</t>
    </rPh>
    <rPh sb="8" eb="9">
      <t>ケイ</t>
    </rPh>
    <phoneticPr fontId="3"/>
  </si>
  <si>
    <t>支出計（F）＝（D）+（E）</t>
    <rPh sb="0" eb="2">
      <t>シシュツ</t>
    </rPh>
    <rPh sb="2" eb="3">
      <t>ケイ</t>
    </rPh>
    <phoneticPr fontId="3"/>
  </si>
  <si>
    <t>★対象経費</t>
    <rPh sb="1" eb="5">
      <t>タイショウケイヒ</t>
    </rPh>
    <phoneticPr fontId="3"/>
  </si>
  <si>
    <t>項　目</t>
    <rPh sb="0" eb="1">
      <t>コウ</t>
    </rPh>
    <rPh sb="2" eb="3">
      <t>メ</t>
    </rPh>
    <phoneticPr fontId="3"/>
  </si>
  <si>
    <t>内　容</t>
    <rPh sb="0" eb="1">
      <t>ナイ</t>
    </rPh>
    <rPh sb="2" eb="3">
      <t>カタチ</t>
    </rPh>
    <phoneticPr fontId="3"/>
  </si>
  <si>
    <t>★対象外経費</t>
    <rPh sb="1" eb="4">
      <t>タイショウガイ</t>
    </rPh>
    <rPh sb="4" eb="6">
      <t>ケイヒ</t>
    </rPh>
    <phoneticPr fontId="3"/>
  </si>
  <si>
    <t>様式第7号（第９条関係）</t>
    <rPh sb="0" eb="2">
      <t>ヨウシキ</t>
    </rPh>
    <rPh sb="2" eb="3">
      <t>ダイ</t>
    </rPh>
    <rPh sb="4" eb="5">
      <t>ゴウ</t>
    </rPh>
    <rPh sb="6" eb="7">
      <t>ダイ</t>
    </rPh>
    <rPh sb="8" eb="11">
      <t>ジョウカンケイ</t>
    </rPh>
    <phoneticPr fontId="3"/>
  </si>
  <si>
    <t>制作費</t>
  </si>
  <si>
    <t>報償費</t>
  </si>
  <si>
    <t>委託費</t>
  </si>
  <si>
    <t>使用料</t>
  </si>
  <si>
    <t>通信・運搬費</t>
  </si>
  <si>
    <t>人件費</t>
  </si>
  <si>
    <t>保険料</t>
  </si>
  <si>
    <t>旅費</t>
  </si>
  <si>
    <t>著作権料</t>
  </si>
  <si>
    <t>広告・印刷費</t>
  </si>
  <si>
    <t>消耗品費</t>
  </si>
  <si>
    <t>作品等制作費、作品等実演費、賃借料（美術作品、機材等）等</t>
  </si>
  <si>
    <t>企画・調査料、出演料、講師謝金、通訳謝金等</t>
  </si>
  <si>
    <t>業務委託費（会場設営・撤去等）</t>
  </si>
  <si>
    <t>会場使用料（付帯設備費含む）、会場設営費等</t>
  </si>
  <si>
    <t>郵送料、通信費、道具・楽器等運搬費等</t>
  </si>
  <si>
    <t>展示品保険、イベント保険等</t>
  </si>
  <si>
    <t>出演者・講師等の交通費、宿泊費等</t>
  </si>
  <si>
    <t>著作権料およびその手続きに要する経費</t>
  </si>
  <si>
    <t>ＨＰ制作費、ポスター・パンフレット等デザイン料、印刷費等</t>
  </si>
  <si>
    <t>消耗品費等</t>
  </si>
  <si>
    <t>事務整理・会場整理等賃金、労災保険料等 ※本事業で臨時に雇用する場合</t>
  </si>
  <si>
    <t>（１）団体等の職員給与等人件費（社会保険料・通勤手当・期末手当等含む）</t>
  </si>
  <si>
    <t>（３）先進事例等の視察に係る旅費</t>
  </si>
  <si>
    <t>（４）航空・列車・船舶運賃の特別料金（グリーン車、ファーストクラス等）</t>
  </si>
  <si>
    <t>（５）飲食費、交際費、レセプション費、タクシー料金、手土産代</t>
  </si>
  <si>
    <t>（６）施設整備費</t>
  </si>
  <si>
    <t>（７）事業が終了しても団体に残るもの（備品、楽器等）</t>
  </si>
  <si>
    <t>（８）コンクール、公募展に係る賞金、副賞、記念品代（賞状、表彰盾は可）</t>
  </si>
  <si>
    <t>（９）印紙代、各種手数料（振込手数料、入場券販売手数料、代引手数料等）</t>
  </si>
  <si>
    <t>（10）有料で配布する図録等の印刷費</t>
  </si>
  <si>
    <t>（11）クラウドファンディングの返礼品</t>
  </si>
  <si>
    <t>（12）申請団体構成員に係る経費（出演・出品料、謝礼、旅費等）　　など</t>
    <phoneticPr fontId="3"/>
  </si>
  <si>
    <t>（２）団体等の維持管理費（事務所賃料、電話代、光熱水費、生活雑貨、事務機器、文房具等
　　　の事務用品、ウェブサイト管理料等）</t>
    <phoneticPr fontId="3"/>
  </si>
  <si>
    <t>備考</t>
  </si>
  <si>
    <t>区分</t>
  </si>
  <si>
    <t>単位</t>
  </si>
  <si>
    <t>基準単価</t>
  </si>
  <si>
    <t>会議出席謝金(1)(2時間以上)</t>
  </si>
  <si>
    <t>日</t>
  </si>
  <si>
    <t>審議会同等の会議に適用(会長クラス)</t>
  </si>
  <si>
    <t>会議出席謝金(1)</t>
  </si>
  <si>
    <t>時間</t>
  </si>
  <si>
    <t>〃</t>
  </si>
  <si>
    <t>会議出席謝金(2)(2時間以上)</t>
  </si>
  <si>
    <t>審議会同等の会議に適用(委員クラス）</t>
  </si>
  <si>
    <t>会議出席謝金(2)</t>
  </si>
  <si>
    <t>会議出席謝金(3)(2時間以上)</t>
  </si>
  <si>
    <t>協力者会議や懇談会等、政策への影響度が高い会合</t>
  </si>
  <si>
    <t>会議出席謝金(3)</t>
  </si>
  <si>
    <t>講演謝金</t>
  </si>
  <si>
    <t>講演会、講習会等において専門的なテーマで講演するもの</t>
  </si>
  <si>
    <t>講義謝金（母国語）</t>
  </si>
  <si>
    <t>テキスト等を使用し、ある程度の知識がある者(実務担当者等)を対象に講義するもの</t>
  </si>
  <si>
    <t>講義謝金（外国語）</t>
  </si>
  <si>
    <t>受講者に合わせて日本語あるいは外国語に置き換えたテキストを使用するもの</t>
  </si>
  <si>
    <t>実技・指導等謝金（母国語）</t>
  </si>
  <si>
    <t>技芸、スポーツ、知識等の教授・指導をするもの</t>
  </si>
  <si>
    <t>実技・指導等謝金（外国語）</t>
  </si>
  <si>
    <t>受講者に合わせて日本語あるいは外国語に置き換えて教授・指導するもの</t>
  </si>
  <si>
    <t>助言謝金（母国語）</t>
  </si>
  <si>
    <t>政策の立案の参考になるだけのものや、コメントを述べる程度のもの</t>
  </si>
  <si>
    <t>助言謝金（外国語）</t>
  </si>
  <si>
    <t>助言を受ける者に合わせて日本語あるいは外国語に置き換えて助言するもの</t>
  </si>
  <si>
    <t>作業補助等労務謝金</t>
  </si>
  <si>
    <t>雇用期間が継続2か月以内のもの(日額9,3000円未満は税額0円、それ以上は日額表)</t>
  </si>
  <si>
    <t>作業補助等労務謝金(2ヶ月超)</t>
  </si>
  <si>
    <t>雇用期間が継続2か月を超えるもの(月額88,000円未満は税額3.063%、それ以上は月額表)</t>
  </si>
  <si>
    <t>司会・報告者謝金</t>
  </si>
  <si>
    <t>記念式典、研修集会等において司会もしくは事例発表等報告するもの</t>
  </si>
  <si>
    <t>審査謝金(1)(2時間以上)</t>
  </si>
  <si>
    <t>討論形式による選考会・書類審査（審査会）</t>
  </si>
  <si>
    <t>審査謝金(1)</t>
  </si>
  <si>
    <t>審査謝金(2)</t>
  </si>
  <si>
    <t>討論形式によらない書類審査</t>
  </si>
  <si>
    <t>執筆謝金(母国語)思想・文献等</t>
  </si>
  <si>
    <t>枚</t>
  </si>
  <si>
    <t>思想・文献・随想・提言等影響度が高いもの(日本語等:400字、英語等</t>
  </si>
  <si>
    <t>:200ワード)</t>
  </si>
  <si>
    <t>執筆謝金(母国語)</t>
  </si>
  <si>
    <t>一般(日本語等:400字、英語等:200ワード)</t>
  </si>
  <si>
    <t>執筆謝金（外国語）思想・文献等</t>
  </si>
  <si>
    <t>思想・文献(日本語等:400字、英語等:200ワード)</t>
  </si>
  <si>
    <t>執筆謝金(外国語)</t>
  </si>
  <si>
    <t>グラビア作成謝金</t>
  </si>
  <si>
    <t>頁</t>
  </si>
  <si>
    <t>撮影において専門的技術及び知識・経験を求められるもの</t>
  </si>
  <si>
    <t>校閲謝金(母国語)</t>
  </si>
  <si>
    <t>一般(400字)</t>
  </si>
  <si>
    <t>校閲謝金(外国語)</t>
  </si>
  <si>
    <t>一般(300語)</t>
  </si>
  <si>
    <t>対談・座談会出席謝金(2時間以上)</t>
  </si>
  <si>
    <t>表紙等に掲載されたり、一般の会議等により積極的な発言を求められるもの</t>
  </si>
  <si>
    <t>対談・座談会出席謝金</t>
  </si>
  <si>
    <t>揮毫謝金</t>
  </si>
  <si>
    <t>氏名、日付程度の筆耕を依頼するもの</t>
  </si>
  <si>
    <t>表紙・原画等揮毫謝金</t>
  </si>
  <si>
    <t>印刷物の表紙、原画（ポスターを含む）を依頼するもの</t>
  </si>
  <si>
    <t>同時通訳謝金(英語)</t>
  </si>
  <si>
    <t>午前または午後の拘束時間が4時間以内の場合は、半日料金。正午をはさむ場合は1日料金</t>
  </si>
  <si>
    <t>同時通卓謝金(英語以外の外国語)</t>
  </si>
  <si>
    <t>逐次通訳謝金(英語)</t>
  </si>
  <si>
    <t>話者が2～3センテンス話し終えるごとに通訳するもの</t>
  </si>
  <si>
    <t>逐次通訳謝金(英語以外の外国語)</t>
  </si>
  <si>
    <t>翻訳謝金(和文英訳)</t>
  </si>
  <si>
    <t>和文→英文(200ワード)</t>
  </si>
  <si>
    <t>翻訳謝金(英文和訳)</t>
  </si>
  <si>
    <t>英文→和文(400字)</t>
  </si>
  <si>
    <t>翻訳謝金(その他和訳)</t>
  </si>
  <si>
    <t>英文以外→和文(400字)</t>
  </si>
  <si>
    <t>翻訳謝金(外国語間)</t>
  </si>
  <si>
    <t>外国文→外国文(200ワード)</t>
  </si>
  <si>
    <t>謝金単価表</t>
  </si>
  <si>
    <t>・助成対象経費は本事業の活動に要する経費として、明確に区分できるもので、かつ支払いに係る証拠書類によって金額等が確認できるものに限ります。
・宿泊費については、1人あたり9,400円を上限として、実際に要した経費を対象とします（朝食代など飲食に係る経費は対象となりません）。
・報償費（謝金）については、「謝金単価表」に定められた業務および金額に従い、支払われた謝金を対象とします。「謝金単価表」に定める金額を超える部分は対象外経費とします。
・社会通念上著しく高額と認められる場合は、助成対象外とします。
・この表に該当しない経費については、別途お問い合わせください。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</si>
</sst>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2"/>
      <color rgb="FFFF0000"/>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b/>
      <sz val="11"/>
      <color indexed="81"/>
      <name val="MS P ゴシック"/>
      <family val="3"/>
      <charset val="128"/>
    </font>
    <font>
      <sz val="10.5"/>
      <color theme="1"/>
      <name val="ＭＳ 明朝"/>
      <family val="1"/>
      <charset val="128"/>
    </font>
    <font>
      <sz val="9"/>
      <color theme="1"/>
      <name val="ＭＳ 明朝"/>
      <family val="1"/>
      <charset val="128"/>
    </font>
    <font>
      <sz val="9"/>
      <color rgb="FF000000"/>
      <name val="ＭＳ 明朝"/>
      <family val="1"/>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lignment vertical="center"/>
    </xf>
    <xf numFmtId="0" fontId="2" fillId="2" borderId="1" xfId="0" applyFont="1" applyFill="1" applyBorder="1" applyProtection="1">
      <alignment vertical="center"/>
      <protection locked="0"/>
    </xf>
    <xf numFmtId="38" fontId="2" fillId="0" borderId="1" xfId="1" applyFont="1" applyBorder="1" applyAlignment="1" applyProtection="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1" xfId="0" applyFont="1" applyBorder="1" applyAlignment="1">
      <alignment horizontal="center" vertical="center"/>
    </xf>
    <xf numFmtId="0" fontId="2" fillId="0" borderId="1" xfId="0" applyFont="1" applyBorder="1">
      <alignment vertical="center"/>
    </xf>
    <xf numFmtId="38" fontId="4" fillId="0" borderId="1" xfId="1" applyFont="1" applyFill="1" applyBorder="1" applyProtection="1">
      <alignment vertical="center"/>
    </xf>
    <xf numFmtId="38" fontId="4" fillId="0" borderId="1" xfId="1" applyFont="1" applyFill="1" applyBorder="1" applyProtection="1">
      <alignment vertical="center"/>
      <protection locked="0"/>
    </xf>
    <xf numFmtId="38" fontId="2" fillId="2" borderId="1" xfId="1" applyFont="1" applyFill="1" applyBorder="1" applyProtection="1">
      <alignment vertical="center"/>
      <protection locked="0"/>
    </xf>
    <xf numFmtId="0" fontId="0" fillId="0" borderId="1" xfId="0" applyBorder="1">
      <alignment vertical="center"/>
    </xf>
    <xf numFmtId="0" fontId="4" fillId="0" borderId="1" xfId="0" applyFont="1" applyBorder="1" applyAlignment="1">
      <alignment horizontal="center" vertical="center" wrapText="1"/>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38" fontId="4" fillId="2" borderId="1" xfId="1" applyFont="1" applyFill="1" applyBorder="1" applyProtection="1">
      <alignment vertical="center"/>
      <protection locked="0"/>
    </xf>
    <xf numFmtId="0" fontId="4" fillId="2" borderId="1" xfId="0" applyFont="1" applyFill="1" applyBorder="1" applyProtection="1">
      <alignment vertical="center"/>
      <protection locked="0"/>
    </xf>
    <xf numFmtId="38" fontId="2" fillId="0" borderId="1" xfId="1" applyFont="1" applyFill="1" applyBorder="1" applyProtection="1">
      <alignment vertical="center"/>
    </xf>
    <xf numFmtId="38" fontId="2" fillId="0" borderId="1" xfId="1" applyFont="1" applyBorder="1" applyProtection="1">
      <alignment vertical="center"/>
    </xf>
    <xf numFmtId="0" fontId="2" fillId="0" borderId="4" xfId="0" applyFont="1" applyBorder="1">
      <alignment vertical="center"/>
    </xf>
    <xf numFmtId="38" fontId="2" fillId="0" borderId="2" xfId="1" applyFont="1" applyFill="1" applyBorder="1" applyProtection="1">
      <alignment vertical="center"/>
      <protection locked="0"/>
    </xf>
    <xf numFmtId="38" fontId="2" fillId="2" borderId="2" xfId="1" applyFont="1" applyFill="1" applyBorder="1" applyProtection="1">
      <alignment vertical="center"/>
      <protection locked="0"/>
    </xf>
    <xf numFmtId="0" fontId="4" fillId="0" borderId="0" xfId="0" applyFont="1">
      <alignment vertical="center"/>
    </xf>
    <xf numFmtId="0" fontId="2" fillId="0" borderId="1" xfId="0" applyFont="1" applyBorder="1" applyProtection="1">
      <alignment vertical="center"/>
      <protection locked="0"/>
    </xf>
    <xf numFmtId="0" fontId="7" fillId="0" borderId="9" xfId="0" applyFont="1" applyBorder="1">
      <alignment vertical="center"/>
    </xf>
    <xf numFmtId="0" fontId="0" fillId="3" borderId="1" xfId="0" applyFill="1" applyBorder="1" applyAlignment="1">
      <alignment horizontal="center" vertical="center"/>
    </xf>
    <xf numFmtId="0" fontId="4" fillId="0" borderId="1" xfId="0" applyFont="1" applyBorder="1" applyAlignment="1">
      <alignment vertical="center"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6" fillId="0" borderId="7"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xf>
    <xf numFmtId="0" fontId="10" fillId="4" borderId="10"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8" xfId="0" applyFont="1" applyBorder="1" applyAlignment="1">
      <alignment horizontal="center" vertical="center" wrapText="1"/>
    </xf>
    <xf numFmtId="3" fontId="10" fillId="0" borderId="18" xfId="0" applyNumberFormat="1" applyFont="1" applyBorder="1" applyAlignment="1">
      <alignment horizontal="right" vertical="center" wrapText="1"/>
    </xf>
    <xf numFmtId="0" fontId="10" fillId="0" borderId="18" xfId="0" applyFont="1" applyBorder="1" applyAlignment="1">
      <alignment horizontal="justify" vertical="center" wrapText="1"/>
    </xf>
    <xf numFmtId="0" fontId="10" fillId="0" borderId="18" xfId="0" applyFont="1" applyBorder="1" applyAlignment="1">
      <alignment horizontal="right" vertical="center" wrapText="1"/>
    </xf>
    <xf numFmtId="0" fontId="10" fillId="0" borderId="19" xfId="0" applyFont="1" applyBorder="1" applyAlignment="1">
      <alignment horizontal="left" vertical="center" wrapText="1"/>
    </xf>
    <xf numFmtId="0" fontId="11" fillId="4" borderId="1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3" fontId="10" fillId="0" borderId="16" xfId="0" applyNumberFormat="1" applyFont="1" applyBorder="1" applyAlignment="1">
      <alignment horizontal="right" vertical="center" wrapText="1"/>
    </xf>
    <xf numFmtId="3" fontId="10" fillId="0" borderId="11" xfId="0" applyNumberFormat="1" applyFont="1" applyBorder="1" applyAlignment="1">
      <alignment horizontal="right" vertical="center" wrapText="1"/>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61913</xdr:colOff>
      <xdr:row>26</xdr:row>
      <xdr:rowOff>114300</xdr:rowOff>
    </xdr:from>
    <xdr:to>
      <xdr:col>8</xdr:col>
      <xdr:colOff>523877</xdr:colOff>
      <xdr:row>38</xdr:row>
      <xdr:rowOff>261937</xdr:rowOff>
    </xdr:to>
    <xdr:cxnSp macro="">
      <xdr:nvCxnSpPr>
        <xdr:cNvPr id="2" name="コネクタ: カギ線 1">
          <a:extLst>
            <a:ext uri="{FF2B5EF4-FFF2-40B4-BE49-F238E27FC236}">
              <a16:creationId xmlns:a16="http://schemas.microsoft.com/office/drawing/2014/main" id="{BF7DD402-882E-4CA8-B003-457A0A4A6745}"/>
            </a:ext>
          </a:extLst>
        </xdr:cNvPr>
        <xdr:cNvCxnSpPr>
          <a:endCxn id="3" idx="2"/>
        </xdr:cNvCxnSpPr>
      </xdr:nvCxnSpPr>
      <xdr:spPr>
        <a:xfrm rot="5400000" flipH="1" flipV="1">
          <a:off x="8896351" y="11653837"/>
          <a:ext cx="5862637" cy="1147764"/>
        </a:xfrm>
        <a:prstGeom prst="bentConnector3">
          <a:avLst>
            <a:gd name="adj1" fmla="val -60"/>
          </a:avLst>
        </a:prstGeom>
        <a:ln w="28575" cap="flat" cmpd="sng" algn="ctr">
          <a:solidFill>
            <a:schemeClr val="dk1"/>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323851</xdr:colOff>
      <xdr:row>24</xdr:row>
      <xdr:rowOff>142875</xdr:rowOff>
    </xdr:from>
    <xdr:to>
      <xdr:col>10</xdr:col>
      <xdr:colOff>38101</xdr:colOff>
      <xdr:row>26</xdr:row>
      <xdr:rowOff>114300</xdr:rowOff>
    </xdr:to>
    <xdr:sp macro="" textlink="">
      <xdr:nvSpPr>
        <xdr:cNvPr id="3" name="テキスト ボックス 2">
          <a:extLst>
            <a:ext uri="{FF2B5EF4-FFF2-40B4-BE49-F238E27FC236}">
              <a16:creationId xmlns:a16="http://schemas.microsoft.com/office/drawing/2014/main" id="{0451316D-7073-4911-9DA3-AD958A7CCCA2}"/>
            </a:ext>
          </a:extLst>
        </xdr:cNvPr>
        <xdr:cNvSpPr txBox="1"/>
      </xdr:nvSpPr>
      <xdr:spPr>
        <a:xfrm>
          <a:off x="11515726" y="8372475"/>
          <a:ext cx="177165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どちらも「</a:t>
          </a:r>
          <a:r>
            <a:rPr kumimoji="1" lang="en-US" altLang="ja-JP" sz="1200"/>
            <a:t>OK</a:t>
          </a:r>
          <a:r>
            <a:rPr kumimoji="1" lang="ja-JP" altLang="en-US" sz="1200"/>
            <a:t>」になるよう入力してください。</a:t>
          </a:r>
        </a:p>
      </xdr:txBody>
    </xdr:sp>
    <xdr:clientData/>
  </xdr:twoCellAnchor>
  <xdr:twoCellAnchor>
    <xdr:from>
      <xdr:col>7</xdr:col>
      <xdr:colOff>38100</xdr:colOff>
      <xdr:row>18</xdr:row>
      <xdr:rowOff>200025</xdr:rowOff>
    </xdr:from>
    <xdr:to>
      <xdr:col>8</xdr:col>
      <xdr:colOff>523876</xdr:colOff>
      <xdr:row>24</xdr:row>
      <xdr:rowOff>142875</xdr:rowOff>
    </xdr:to>
    <xdr:cxnSp macro="">
      <xdr:nvCxnSpPr>
        <xdr:cNvPr id="4" name="コネクタ: カギ線 3">
          <a:extLst>
            <a:ext uri="{FF2B5EF4-FFF2-40B4-BE49-F238E27FC236}">
              <a16:creationId xmlns:a16="http://schemas.microsoft.com/office/drawing/2014/main" id="{B4094F47-69CF-4DFB-BF8F-0EC7686F0A4A}"/>
            </a:ext>
          </a:extLst>
        </xdr:cNvPr>
        <xdr:cNvCxnSpPr>
          <a:endCxn id="3" idx="0"/>
        </xdr:cNvCxnSpPr>
      </xdr:nvCxnSpPr>
      <xdr:spPr>
        <a:xfrm rot="16200000" flipH="1">
          <a:off x="10758488" y="6729412"/>
          <a:ext cx="2114550" cy="1171576"/>
        </a:xfrm>
        <a:prstGeom prst="bentConnector3">
          <a:avLst>
            <a:gd name="adj1" fmla="val 0"/>
          </a:avLst>
        </a:prstGeom>
        <a:ln w="28575" cap="flat" cmpd="sng" algn="ctr">
          <a:solidFill>
            <a:schemeClr val="dk1"/>
          </a:solidFill>
          <a:prstDash val="solid"/>
          <a:round/>
          <a:headEnd type="arrow"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0</xdr:row>
      <xdr:rowOff>0</xdr:rowOff>
    </xdr:from>
    <xdr:to>
      <xdr:col>5</xdr:col>
      <xdr:colOff>0</xdr:colOff>
      <xdr:row>1</xdr:row>
      <xdr:rowOff>209550</xdr:rowOff>
    </xdr:to>
    <xdr:sp macro="" textlink="">
      <xdr:nvSpPr>
        <xdr:cNvPr id="5" name="正方形/長方形 4">
          <a:extLst>
            <a:ext uri="{FF2B5EF4-FFF2-40B4-BE49-F238E27FC236}">
              <a16:creationId xmlns:a16="http://schemas.microsoft.com/office/drawing/2014/main" id="{E24BF2AA-8373-E8CB-DD0B-2568FB33F67C}"/>
            </a:ext>
          </a:extLst>
        </xdr:cNvPr>
        <xdr:cNvSpPr>
          <a:spLocks/>
        </xdr:cNvSpPr>
      </xdr:nvSpPr>
      <xdr:spPr>
        <a:xfrm>
          <a:off x="3371850" y="0"/>
          <a:ext cx="4410075"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r>
            <a:rPr lang="ja-JP" sz="900" kern="100">
              <a:solidFill>
                <a:srgbClr val="000000"/>
              </a:solidFill>
              <a:effectLst/>
              <a:ea typeface="游明朝" panose="02020400000000000000" pitchFamily="18" charset="-128"/>
              <a:cs typeface="Times New Roman" panose="02020603050405020304" pitchFamily="18" charset="0"/>
            </a:rPr>
            <a:t>（単位：円）</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20849;&#26377;&#12489;&#12521;&#12452;&#12502;\&#12450;&#12540;&#12488;&#25391;&#33288;&#37096;\&#12450;&#12540;&#12488;&#12503;&#12525;&#12472;&#12455;&#12463;&#12488;&#25903;&#25588;&#20107;&#26989;\1.&#21161;&#25104;&#37329;\R6\01_&#35201;&#38917;&#31561;&#25972;&#20633;\&#27096;&#24335;9%20&#21454;&#25903;&#20104;&#31639;&#26360;&#65288;&#22793;&#26356;&#65289;.xlsx" TargetMode="External"/><Relationship Id="rId1" Type="http://schemas.openxmlformats.org/officeDocument/2006/relationships/externalLinkPath" Target="&#27096;&#24335;9%20&#21454;&#25903;&#20104;&#31639;&#26360;&#65288;&#22793;&#263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9　 収支決算書 (R6) (マニュアル用 ）"/>
      <sheetName val="様式9　 収支決算書 (R6) "/>
      <sheetName val="様式9　 収支予算書(変更) (R6) (マニュアル用)"/>
      <sheetName val="様式9　 収支予算書(変更) (R6)"/>
      <sheetName val="様式9　 収支予算書(変更)"/>
      <sheetName val="★対象経費等諸注意"/>
      <sheetName val="Sheet2"/>
    </sheetNames>
    <sheetDataSet>
      <sheetData sheetId="0"/>
      <sheetData sheetId="1"/>
      <sheetData sheetId="2"/>
      <sheetData sheetId="3"/>
      <sheetData sheetId="4"/>
      <sheetData sheetId="5"/>
      <sheetData sheetId="6">
        <row r="3">
          <cell r="A3" t="str">
            <v>（ⅰ）プロジェクト支援</v>
          </cell>
          <cell r="B3">
            <v>5000000</v>
          </cell>
          <cell r="C3" t="str">
            <v>対象経費の2/3</v>
          </cell>
          <cell r="D3">
            <v>0.66666666666666663</v>
          </cell>
        </row>
        <row r="4">
          <cell r="A4" t="str">
            <v>（ⅱ）地域の魅力向上支援</v>
          </cell>
          <cell r="B4">
            <v>1000000</v>
          </cell>
          <cell r="C4" t="str">
            <v>対象経費の1/2</v>
          </cell>
          <cell r="D4">
            <v>0.5</v>
          </cell>
        </row>
        <row r="5">
          <cell r="A5" t="str">
            <v>（ⅲ）スタートアップ支援</v>
          </cell>
          <cell r="B5">
            <v>300000</v>
          </cell>
          <cell r="C5" t="str">
            <v>対象経費の1/2</v>
          </cell>
          <cell r="D5">
            <v>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C02D4-8653-47AA-B947-DABECBA475E1}">
  <sheetPr>
    <pageSetUpPr fitToPage="1"/>
  </sheetPr>
  <dimension ref="A1:I40"/>
  <sheetViews>
    <sheetView tabSelected="1" view="pageBreakPreview" zoomScaleNormal="100" zoomScaleSheetLayoutView="100" workbookViewId="0">
      <selection activeCell="B6" sqref="B6"/>
    </sheetView>
  </sheetViews>
  <sheetFormatPr defaultRowHeight="18.75"/>
  <cols>
    <col min="1" max="1" width="3.875" customWidth="1"/>
    <col min="2" max="2" width="36.375" bestFit="1" customWidth="1"/>
    <col min="3" max="5" width="17.125" customWidth="1"/>
    <col min="6" max="6" width="24.875" customWidth="1"/>
    <col min="7" max="7" width="30.375" bestFit="1" customWidth="1"/>
  </cols>
  <sheetData>
    <row r="1" spans="1:9" ht="19.5">
      <c r="A1" s="1" t="s">
        <v>47</v>
      </c>
      <c r="B1" s="1"/>
      <c r="C1" s="1"/>
      <c r="D1" s="1"/>
      <c r="E1" s="1"/>
      <c r="F1" s="1"/>
      <c r="G1" s="1"/>
    </row>
    <row r="2" spans="1:9" ht="19.5">
      <c r="A2" s="32" t="s">
        <v>0</v>
      </c>
      <c r="B2" s="32"/>
      <c r="C2" s="32"/>
      <c r="D2" s="32"/>
      <c r="E2" s="32"/>
      <c r="F2" s="32"/>
      <c r="G2" s="32"/>
    </row>
    <row r="3" spans="1:9" ht="19.5">
      <c r="A3" s="2"/>
      <c r="B3" s="2"/>
      <c r="C3" s="2"/>
      <c r="D3" s="2"/>
      <c r="E3" s="2"/>
      <c r="F3" s="2"/>
      <c r="G3" s="2"/>
    </row>
    <row r="4" spans="1:9" ht="19.5">
      <c r="A4" s="1"/>
      <c r="B4" s="1"/>
      <c r="C4" s="1"/>
      <c r="D4" s="1"/>
      <c r="E4" s="1"/>
      <c r="F4" s="3" t="s">
        <v>1</v>
      </c>
      <c r="G4" s="4"/>
    </row>
    <row r="5" spans="1:9" ht="19.5">
      <c r="A5" s="1"/>
      <c r="B5" s="1"/>
      <c r="C5" s="1"/>
      <c r="D5" s="1"/>
      <c r="E5" s="1"/>
      <c r="F5" s="3" t="s">
        <v>2</v>
      </c>
      <c r="G5" s="4"/>
    </row>
    <row r="6" spans="1:9" ht="19.5">
      <c r="A6" s="1"/>
      <c r="B6" s="1"/>
      <c r="C6" s="1"/>
      <c r="D6" s="1"/>
      <c r="E6" s="1"/>
      <c r="F6" s="2"/>
      <c r="G6" s="1"/>
    </row>
    <row r="7" spans="1:9" ht="19.5">
      <c r="A7" s="1"/>
      <c r="B7" s="1"/>
      <c r="C7" s="1"/>
      <c r="D7" s="1"/>
      <c r="E7" s="1"/>
      <c r="F7" s="3" t="s">
        <v>3</v>
      </c>
      <c r="G7" s="5" t="s">
        <v>4</v>
      </c>
    </row>
    <row r="8" spans="1:9" ht="19.5">
      <c r="A8" s="1"/>
      <c r="B8" s="1"/>
      <c r="C8" s="1"/>
      <c r="D8" s="1"/>
      <c r="E8" s="1"/>
      <c r="F8" s="3" t="s">
        <v>5</v>
      </c>
      <c r="G8" s="6">
        <f>_xlfn.SWITCH(G7,[1]Sheet2!A3,[1]Sheet2!B3,[1]Sheet2!A4,[1]Sheet2!B4,[1]Sheet2!A5,[1]Sheet2!B5)</f>
        <v>5000000</v>
      </c>
    </row>
    <row r="9" spans="1:9" ht="19.5">
      <c r="A9" s="1"/>
      <c r="B9" s="1"/>
      <c r="C9" s="1"/>
      <c r="D9" s="1"/>
      <c r="E9" s="1"/>
      <c r="F9" s="3" t="s">
        <v>6</v>
      </c>
      <c r="G9" s="6" t="str">
        <f>_xlfn.SWITCH(G7,[1]Sheet2!A3,[1]Sheet2!C3,[1]Sheet2!A4,[1]Sheet2!C4,[1]Sheet2!A5,[1]Sheet2!C5)</f>
        <v>対象経費の2/3</v>
      </c>
      <c r="I9">
        <f>_xlfn.SWITCH(G9,[1]Sheet2!C3,[1]Sheet2!D3,[1]Sheet2!C4,[1]Sheet2!D4,[1]Sheet2!C5,[1]Sheet2!D5)</f>
        <v>0.66666666666666663</v>
      </c>
    </row>
    <row r="10" spans="1:9" ht="19.5">
      <c r="A10" s="1" t="s">
        <v>7</v>
      </c>
      <c r="B10" s="1"/>
      <c r="C10" s="1"/>
      <c r="D10" s="1"/>
      <c r="E10" s="1"/>
      <c r="F10" s="1"/>
      <c r="G10" s="7" t="s">
        <v>8</v>
      </c>
    </row>
    <row r="11" spans="1:9" ht="19.5">
      <c r="A11" s="8"/>
      <c r="B11" s="9" t="s">
        <v>9</v>
      </c>
      <c r="C11" s="9" t="s">
        <v>10</v>
      </c>
      <c r="D11" s="9" t="s">
        <v>11</v>
      </c>
      <c r="E11" s="9" t="s">
        <v>12</v>
      </c>
      <c r="F11" s="9" t="s">
        <v>13</v>
      </c>
      <c r="G11" s="9" t="s">
        <v>14</v>
      </c>
    </row>
    <row r="12" spans="1:9" ht="38.1" customHeight="1">
      <c r="A12" s="10"/>
      <c r="B12" s="3" t="s">
        <v>15</v>
      </c>
      <c r="C12" s="11"/>
      <c r="D12" s="12">
        <f t="shared" ref="D12:D17" si="0">E12-C12</f>
        <v>0</v>
      </c>
      <c r="E12" s="13"/>
      <c r="F12" s="5"/>
      <c r="G12" s="5"/>
    </row>
    <row r="13" spans="1:9" ht="38.1" customHeight="1">
      <c r="A13" s="14"/>
      <c r="B13" s="15" t="s">
        <v>16</v>
      </c>
      <c r="C13" s="11"/>
      <c r="D13" s="12">
        <f t="shared" si="0"/>
        <v>0</v>
      </c>
      <c r="E13" s="16"/>
      <c r="F13" s="17"/>
      <c r="G13" s="17"/>
    </row>
    <row r="14" spans="1:9" ht="38.1" customHeight="1">
      <c r="A14" s="10"/>
      <c r="B14" s="3" t="s">
        <v>17</v>
      </c>
      <c r="C14" s="11"/>
      <c r="D14" s="12">
        <f t="shared" si="0"/>
        <v>0</v>
      </c>
      <c r="E14" s="13"/>
      <c r="F14" s="5"/>
      <c r="G14" s="5"/>
    </row>
    <row r="15" spans="1:9" ht="38.1" customHeight="1">
      <c r="A15" s="10"/>
      <c r="B15" s="3" t="s">
        <v>18</v>
      </c>
      <c r="C15" s="11"/>
      <c r="D15" s="12">
        <f t="shared" si="0"/>
        <v>0</v>
      </c>
      <c r="E15" s="13"/>
      <c r="F15" s="5"/>
      <c r="G15" s="5"/>
    </row>
    <row r="16" spans="1:9" ht="38.1" customHeight="1">
      <c r="A16" s="8"/>
      <c r="B16" s="9" t="s">
        <v>19</v>
      </c>
      <c r="C16" s="11"/>
      <c r="D16" s="12">
        <f>E16-C16</f>
        <v>0</v>
      </c>
      <c r="E16" s="18"/>
      <c r="F16" s="19"/>
      <c r="G16" s="19"/>
    </row>
    <row r="17" spans="1:7" ht="38.1" customHeight="1">
      <c r="A17" s="10"/>
      <c r="B17" s="3" t="s">
        <v>20</v>
      </c>
      <c r="C17" s="11"/>
      <c r="D17" s="12">
        <f t="shared" si="0"/>
        <v>0</v>
      </c>
      <c r="E17" s="13"/>
      <c r="F17" s="5"/>
      <c r="G17" s="5"/>
    </row>
    <row r="18" spans="1:7" ht="38.1" customHeight="1">
      <c r="A18" s="33" t="s">
        <v>21</v>
      </c>
      <c r="B18" s="34"/>
      <c r="C18" s="11"/>
      <c r="D18" s="20">
        <f>SUM(D13:D17)</f>
        <v>0</v>
      </c>
      <c r="E18" s="21">
        <f>SUM(E13:E17)</f>
        <v>0</v>
      </c>
      <c r="F18" s="22"/>
      <c r="G18" s="22"/>
    </row>
    <row r="19" spans="1:7" ht="38.1" customHeight="1">
      <c r="A19" s="33" t="s">
        <v>22</v>
      </c>
      <c r="B19" s="34"/>
      <c r="C19" s="11"/>
      <c r="D19" s="23">
        <f>E19-C19</f>
        <v>0</v>
      </c>
      <c r="E19" s="24"/>
      <c r="F19" s="35" t="str">
        <f>IF(E19&lt;=E35*I9,"OK","←支給率オーバーです")</f>
        <v>OK</v>
      </c>
      <c r="G19" s="36"/>
    </row>
    <row r="20" spans="1:7" ht="38.1" customHeight="1">
      <c r="A20" s="33" t="s">
        <v>23</v>
      </c>
      <c r="B20" s="34"/>
      <c r="C20" s="11">
        <f>SUM(C18,C19)</f>
        <v>0</v>
      </c>
      <c r="D20" s="20">
        <f t="shared" ref="D20:E20" si="1">SUM(D18,D19)</f>
        <v>0</v>
      </c>
      <c r="E20" s="21">
        <f t="shared" si="1"/>
        <v>0</v>
      </c>
      <c r="F20" s="22"/>
      <c r="G20" s="22"/>
    </row>
    <row r="21" spans="1:7" ht="19.5">
      <c r="A21" s="25"/>
      <c r="B21" s="25"/>
      <c r="C21" s="25"/>
      <c r="D21" s="25"/>
      <c r="E21" s="25"/>
      <c r="F21" s="25"/>
      <c r="G21" s="25"/>
    </row>
    <row r="22" spans="1:7" ht="19.5">
      <c r="A22" s="25" t="s">
        <v>24</v>
      </c>
      <c r="B22" s="25"/>
      <c r="C22" s="25"/>
      <c r="D22" s="25"/>
      <c r="E22" s="25"/>
      <c r="F22" s="25"/>
      <c r="G22" s="25"/>
    </row>
    <row r="23" spans="1:7" ht="19.5">
      <c r="A23" s="10"/>
      <c r="B23" s="3" t="s">
        <v>9</v>
      </c>
      <c r="C23" s="3" t="s">
        <v>10</v>
      </c>
      <c r="D23" s="3" t="s">
        <v>11</v>
      </c>
      <c r="E23" s="3" t="s">
        <v>12</v>
      </c>
      <c r="F23" s="3" t="s">
        <v>25</v>
      </c>
      <c r="G23" s="3" t="s">
        <v>14</v>
      </c>
    </row>
    <row r="24" spans="1:7" ht="38.1" customHeight="1">
      <c r="A24" s="30" t="s">
        <v>26</v>
      </c>
      <c r="B24" s="3" t="s">
        <v>27</v>
      </c>
      <c r="C24" s="10"/>
      <c r="D24" s="26">
        <f>E24-C24</f>
        <v>0</v>
      </c>
      <c r="E24" s="5"/>
      <c r="F24" s="5"/>
      <c r="G24" s="5"/>
    </row>
    <row r="25" spans="1:7" ht="38.1" customHeight="1">
      <c r="A25" s="31"/>
      <c r="B25" s="3" t="s">
        <v>28</v>
      </c>
      <c r="C25" s="10"/>
      <c r="D25" s="26">
        <f t="shared" ref="D25:D34" si="2">E25-C25</f>
        <v>0</v>
      </c>
      <c r="E25" s="5"/>
      <c r="F25" s="5"/>
      <c r="G25" s="5"/>
    </row>
    <row r="26" spans="1:7" ht="38.1" customHeight="1">
      <c r="A26" s="31"/>
      <c r="B26" s="3" t="s">
        <v>29</v>
      </c>
      <c r="C26" s="10"/>
      <c r="D26" s="26">
        <f t="shared" si="2"/>
        <v>0</v>
      </c>
      <c r="E26" s="5"/>
      <c r="F26" s="5"/>
      <c r="G26" s="5"/>
    </row>
    <row r="27" spans="1:7" ht="38.1" customHeight="1">
      <c r="A27" s="31"/>
      <c r="B27" s="3" t="s">
        <v>30</v>
      </c>
      <c r="C27" s="10"/>
      <c r="D27" s="26">
        <f t="shared" si="2"/>
        <v>0</v>
      </c>
      <c r="E27" s="5"/>
      <c r="F27" s="5"/>
      <c r="G27" s="5"/>
    </row>
    <row r="28" spans="1:7" ht="38.1" customHeight="1">
      <c r="A28" s="31"/>
      <c r="B28" s="3" t="s">
        <v>31</v>
      </c>
      <c r="C28" s="10"/>
      <c r="D28" s="26">
        <f t="shared" si="2"/>
        <v>0</v>
      </c>
      <c r="E28" s="5"/>
      <c r="F28" s="5"/>
      <c r="G28" s="5"/>
    </row>
    <row r="29" spans="1:7" ht="38.1" customHeight="1">
      <c r="A29" s="31"/>
      <c r="B29" s="3" t="s">
        <v>32</v>
      </c>
      <c r="C29" s="10"/>
      <c r="D29" s="26"/>
      <c r="E29" s="5"/>
      <c r="F29" s="5"/>
      <c r="G29" s="5"/>
    </row>
    <row r="30" spans="1:7" ht="38.1" customHeight="1">
      <c r="A30" s="31"/>
      <c r="B30" s="3" t="s">
        <v>33</v>
      </c>
      <c r="C30" s="10"/>
      <c r="D30" s="26"/>
      <c r="E30" s="5"/>
      <c r="F30" s="5"/>
      <c r="G30" s="5"/>
    </row>
    <row r="31" spans="1:7" ht="38.1" customHeight="1">
      <c r="A31" s="31"/>
      <c r="B31" s="3" t="s">
        <v>34</v>
      </c>
      <c r="C31" s="10"/>
      <c r="D31" s="26">
        <f t="shared" si="2"/>
        <v>0</v>
      </c>
      <c r="E31" s="5"/>
      <c r="F31" s="5"/>
      <c r="G31" s="5"/>
    </row>
    <row r="32" spans="1:7" ht="38.1" customHeight="1">
      <c r="A32" s="31"/>
      <c r="B32" s="3" t="s">
        <v>35</v>
      </c>
      <c r="C32" s="10"/>
      <c r="D32" s="26">
        <f t="shared" si="2"/>
        <v>0</v>
      </c>
      <c r="E32" s="5"/>
      <c r="F32" s="5"/>
      <c r="G32" s="5"/>
    </row>
    <row r="33" spans="1:7" ht="38.1" customHeight="1">
      <c r="A33" s="31"/>
      <c r="B33" s="3" t="s">
        <v>36</v>
      </c>
      <c r="C33" s="10"/>
      <c r="D33" s="26"/>
      <c r="E33" s="5"/>
      <c r="F33" s="5"/>
      <c r="G33" s="5"/>
    </row>
    <row r="34" spans="1:7" ht="38.1" customHeight="1">
      <c r="A34" s="31"/>
      <c r="B34" s="3" t="s">
        <v>37</v>
      </c>
      <c r="C34" s="10"/>
      <c r="D34" s="26">
        <f t="shared" si="2"/>
        <v>0</v>
      </c>
      <c r="E34" s="5"/>
      <c r="F34" s="5"/>
      <c r="G34" s="5"/>
    </row>
    <row r="35" spans="1:7" ht="38.1" customHeight="1">
      <c r="A35" s="37" t="s">
        <v>38</v>
      </c>
      <c r="B35" s="38"/>
      <c r="C35" s="10">
        <f>SUM(C24:C34)</f>
        <v>0</v>
      </c>
      <c r="D35" s="10">
        <f>SUM(D24:D34)</f>
        <v>0</v>
      </c>
      <c r="E35" s="10">
        <f>SUM(E24:E34)</f>
        <v>0</v>
      </c>
      <c r="F35" s="22"/>
      <c r="G35" s="22"/>
    </row>
    <row r="36" spans="1:7" ht="38.1" customHeight="1">
      <c r="A36" s="39" t="s">
        <v>39</v>
      </c>
      <c r="B36" s="3" t="s">
        <v>40</v>
      </c>
      <c r="C36" s="10"/>
      <c r="D36" s="26">
        <f>E36-C36</f>
        <v>0</v>
      </c>
      <c r="E36" s="5"/>
      <c r="F36" s="5"/>
      <c r="G36" s="5"/>
    </row>
    <row r="37" spans="1:7" ht="38.1" customHeight="1">
      <c r="A37" s="40"/>
      <c r="B37" s="3" t="s">
        <v>20</v>
      </c>
      <c r="C37" s="10"/>
      <c r="D37" s="26">
        <f>E37-C37</f>
        <v>0</v>
      </c>
      <c r="E37" s="5"/>
      <c r="F37" s="5"/>
      <c r="G37" s="5"/>
    </row>
    <row r="38" spans="1:7" ht="38.1" customHeight="1">
      <c r="A38" s="37" t="s">
        <v>41</v>
      </c>
      <c r="B38" s="38"/>
      <c r="C38" s="10">
        <f>SUM(C36:C37)</f>
        <v>0</v>
      </c>
      <c r="D38" s="10">
        <f t="shared" ref="D38:E38" si="3">SUM(D36:D37)</f>
        <v>0</v>
      </c>
      <c r="E38" s="10">
        <f t="shared" si="3"/>
        <v>0</v>
      </c>
      <c r="F38" s="22"/>
      <c r="G38" s="22"/>
    </row>
    <row r="39" spans="1:7" ht="38.1" customHeight="1">
      <c r="A39" s="33" t="s">
        <v>42</v>
      </c>
      <c r="B39" s="34"/>
      <c r="C39" s="10">
        <f>SUM(C38,C35)</f>
        <v>0</v>
      </c>
      <c r="D39" s="10">
        <f t="shared" ref="D39:E39" si="4">SUM(D38,D35)</f>
        <v>0</v>
      </c>
      <c r="E39" s="10">
        <f t="shared" si="4"/>
        <v>0</v>
      </c>
      <c r="F39" s="41" t="str">
        <f>IF(E20=E39,"OK","←収入計（C）と支出計（F）の合計が異なります")</f>
        <v>OK</v>
      </c>
      <c r="G39" s="42"/>
    </row>
    <row r="40" spans="1:7" ht="33" customHeight="1">
      <c r="C40" s="27"/>
      <c r="D40" s="27"/>
      <c r="E40" s="27"/>
      <c r="F40" s="27"/>
    </row>
  </sheetData>
  <mergeCells count="11">
    <mergeCell ref="A35:B35"/>
    <mergeCell ref="A36:A37"/>
    <mergeCell ref="A38:B38"/>
    <mergeCell ref="A39:B39"/>
    <mergeCell ref="F39:G39"/>
    <mergeCell ref="A24:A34"/>
    <mergeCell ref="A2:G2"/>
    <mergeCell ref="A18:B18"/>
    <mergeCell ref="A19:B19"/>
    <mergeCell ref="F19:G19"/>
    <mergeCell ref="A20:B20"/>
  </mergeCells>
  <phoneticPr fontId="3"/>
  <dataValidations count="2">
    <dataValidation type="whole" operator="lessThanOrEqual" allowBlank="1" showInputMessage="1" showErrorMessage="1" error="支給上限額を超えています！" sqref="D19" xr:uid="{FFE411CE-C03D-43EF-8CF3-C765E8AF49BF}">
      <formula1>H8</formula1>
    </dataValidation>
    <dataValidation type="whole" operator="lessThanOrEqual" allowBlank="1" showInputMessage="1" showErrorMessage="1" error="支給上限額を超えています！" sqref="E19" xr:uid="{672C3D8E-AFCF-4D4B-8665-23E3956B5108}">
      <formula1>H8</formula1>
    </dataValidation>
  </dataValidations>
  <pageMargins left="0.7" right="0.7" top="0.75" bottom="0.75" header="0.3" footer="0.3"/>
  <pageSetup paperSize="9" scale="54" orientation="portrait" verticalDpi="0" r:id="rId1"/>
  <rowBreaks count="1" manualBreakCount="1">
    <brk id="40"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5760-4DDC-431E-B763-466A42DFDE63}">
  <dimension ref="A1:B30"/>
  <sheetViews>
    <sheetView topLeftCell="A22" workbookViewId="0">
      <selection activeCell="E36" sqref="E36"/>
    </sheetView>
  </sheetViews>
  <sheetFormatPr defaultRowHeight="18.75"/>
  <cols>
    <col min="1" max="1" width="15.625" customWidth="1"/>
    <col min="2" max="2" width="70.75" customWidth="1"/>
  </cols>
  <sheetData>
    <row r="1" spans="1:2" ht="22.15" customHeight="1">
      <c r="A1" s="1" t="s">
        <v>43</v>
      </c>
    </row>
    <row r="2" spans="1:2">
      <c r="A2" s="28" t="s">
        <v>44</v>
      </c>
      <c r="B2" s="28" t="s">
        <v>45</v>
      </c>
    </row>
    <row r="3" spans="1:2" ht="31.5" customHeight="1">
      <c r="A3" s="3" t="s">
        <v>48</v>
      </c>
      <c r="B3" s="29" t="s">
        <v>59</v>
      </c>
    </row>
    <row r="4" spans="1:2" ht="31.5" customHeight="1">
      <c r="A4" s="9" t="s">
        <v>49</v>
      </c>
      <c r="B4" s="29" t="s">
        <v>60</v>
      </c>
    </row>
    <row r="5" spans="1:2" ht="31.5" customHeight="1">
      <c r="A5" s="9" t="s">
        <v>50</v>
      </c>
      <c r="B5" s="29" t="s">
        <v>61</v>
      </c>
    </row>
    <row r="6" spans="1:2" ht="31.5" customHeight="1">
      <c r="A6" s="9" t="s">
        <v>51</v>
      </c>
      <c r="B6" s="29" t="s">
        <v>62</v>
      </c>
    </row>
    <row r="7" spans="1:2" ht="31.5" customHeight="1">
      <c r="A7" s="9" t="s">
        <v>52</v>
      </c>
      <c r="B7" s="29" t="s">
        <v>63</v>
      </c>
    </row>
    <row r="8" spans="1:2" ht="31.5" customHeight="1">
      <c r="A8" s="9" t="s">
        <v>53</v>
      </c>
      <c r="B8" s="29" t="s">
        <v>69</v>
      </c>
    </row>
    <row r="9" spans="1:2" ht="31.5" customHeight="1">
      <c r="A9" s="9" t="s">
        <v>54</v>
      </c>
      <c r="B9" s="29" t="s">
        <v>64</v>
      </c>
    </row>
    <row r="10" spans="1:2" ht="31.5" customHeight="1">
      <c r="A10" s="9" t="s">
        <v>55</v>
      </c>
      <c r="B10" s="29" t="s">
        <v>65</v>
      </c>
    </row>
    <row r="11" spans="1:2" ht="31.5" customHeight="1">
      <c r="A11" s="9" t="s">
        <v>56</v>
      </c>
      <c r="B11" s="29" t="s">
        <v>66</v>
      </c>
    </row>
    <row r="12" spans="1:2" ht="31.5" customHeight="1">
      <c r="A12" s="9" t="s">
        <v>57</v>
      </c>
      <c r="B12" s="29" t="s">
        <v>67</v>
      </c>
    </row>
    <row r="13" spans="1:2" ht="31.5" customHeight="1">
      <c r="A13" s="9" t="s">
        <v>58</v>
      </c>
      <c r="B13" s="29" t="s">
        <v>68</v>
      </c>
    </row>
    <row r="15" spans="1:2" ht="22.15" customHeight="1">
      <c r="A15" s="1" t="s">
        <v>46</v>
      </c>
    </row>
    <row r="16" spans="1:2" ht="27" customHeight="1">
      <c r="A16" s="43" t="s">
        <v>70</v>
      </c>
      <c r="B16" s="44"/>
    </row>
    <row r="17" spans="1:2" ht="41.25" customHeight="1">
      <c r="A17" s="45" t="s">
        <v>81</v>
      </c>
      <c r="B17" s="46"/>
    </row>
    <row r="18" spans="1:2" ht="27" customHeight="1">
      <c r="A18" s="45" t="s">
        <v>71</v>
      </c>
      <c r="B18" s="46"/>
    </row>
    <row r="19" spans="1:2" ht="27" customHeight="1">
      <c r="A19" s="45" t="s">
        <v>72</v>
      </c>
      <c r="B19" s="46"/>
    </row>
    <row r="20" spans="1:2" ht="27" customHeight="1">
      <c r="A20" s="45" t="s">
        <v>73</v>
      </c>
      <c r="B20" s="46"/>
    </row>
    <row r="21" spans="1:2" ht="27" customHeight="1">
      <c r="A21" s="45" t="s">
        <v>74</v>
      </c>
      <c r="B21" s="46"/>
    </row>
    <row r="22" spans="1:2" ht="27" customHeight="1">
      <c r="A22" s="45" t="s">
        <v>75</v>
      </c>
      <c r="B22" s="46"/>
    </row>
    <row r="23" spans="1:2" ht="27" customHeight="1">
      <c r="A23" s="45" t="s">
        <v>76</v>
      </c>
      <c r="B23" s="46"/>
    </row>
    <row r="24" spans="1:2" ht="27" customHeight="1">
      <c r="A24" s="45" t="s">
        <v>77</v>
      </c>
      <c r="B24" s="46"/>
    </row>
    <row r="25" spans="1:2" ht="27" customHeight="1">
      <c r="A25" s="45" t="s">
        <v>78</v>
      </c>
      <c r="B25" s="46"/>
    </row>
    <row r="26" spans="1:2" ht="27" customHeight="1">
      <c r="A26" s="45" t="s">
        <v>79</v>
      </c>
      <c r="B26" s="46"/>
    </row>
    <row r="27" spans="1:2" ht="27" customHeight="1">
      <c r="A27" s="47" t="s">
        <v>80</v>
      </c>
      <c r="B27" s="48"/>
    </row>
    <row r="29" spans="1:2">
      <c r="A29" t="s">
        <v>14</v>
      </c>
    </row>
    <row r="30" spans="1:2" ht="163.5" customHeight="1">
      <c r="A30" s="49" t="s">
        <v>161</v>
      </c>
      <c r="B30" s="50"/>
    </row>
  </sheetData>
  <mergeCells count="13">
    <mergeCell ref="A27:B27"/>
    <mergeCell ref="A26:B26"/>
    <mergeCell ref="A25:B25"/>
    <mergeCell ref="A24:B24"/>
    <mergeCell ref="A30:B30"/>
    <mergeCell ref="A21:B21"/>
    <mergeCell ref="A22:B22"/>
    <mergeCell ref="A23:B23"/>
    <mergeCell ref="A16:B16"/>
    <mergeCell ref="A17:B17"/>
    <mergeCell ref="A18:B18"/>
    <mergeCell ref="A19:B19"/>
    <mergeCell ref="A20:B20"/>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C21C7-80FE-4BA3-AECC-ED3EE4EE857D}">
  <dimension ref="A1:E41"/>
  <sheetViews>
    <sheetView workbookViewId="0">
      <selection activeCell="E36" sqref="E36"/>
    </sheetView>
  </sheetViews>
  <sheetFormatPr defaultRowHeight="18.75"/>
  <cols>
    <col min="1" max="1" width="4.125" customWidth="1"/>
    <col min="2" max="2" width="32.125" customWidth="1"/>
    <col min="3" max="3" width="6.75" customWidth="1"/>
    <col min="4" max="4" width="8.5" customWidth="1"/>
    <col min="5" max="5" width="50.625" customWidth="1"/>
  </cols>
  <sheetData>
    <row r="1" spans="1:5" ht="31.5" customHeight="1" thickBot="1">
      <c r="A1" s="68" t="s">
        <v>160</v>
      </c>
    </row>
    <row r="2" spans="1:5" ht="23.25" customHeight="1" thickBot="1">
      <c r="A2" s="51"/>
      <c r="B2" s="52" t="s">
        <v>83</v>
      </c>
      <c r="C2" s="52" t="s">
        <v>84</v>
      </c>
      <c r="D2" s="52" t="s">
        <v>85</v>
      </c>
      <c r="E2" s="52" t="s">
        <v>82</v>
      </c>
    </row>
    <row r="3" spans="1:5" ht="23.25" customHeight="1" thickBot="1">
      <c r="A3" s="53">
        <v>1</v>
      </c>
      <c r="B3" s="54" t="s">
        <v>86</v>
      </c>
      <c r="C3" s="55" t="s">
        <v>87</v>
      </c>
      <c r="D3" s="56">
        <v>22700</v>
      </c>
      <c r="E3" s="54" t="s">
        <v>88</v>
      </c>
    </row>
    <row r="4" spans="1:5" ht="23.25" customHeight="1" thickBot="1">
      <c r="A4" s="53">
        <v>2</v>
      </c>
      <c r="B4" s="54" t="s">
        <v>89</v>
      </c>
      <c r="C4" s="55" t="s">
        <v>90</v>
      </c>
      <c r="D4" s="56">
        <v>11300</v>
      </c>
      <c r="E4" s="54" t="s">
        <v>91</v>
      </c>
    </row>
    <row r="5" spans="1:5" ht="23.25" customHeight="1" thickBot="1">
      <c r="A5" s="53">
        <v>3</v>
      </c>
      <c r="B5" s="54" t="s">
        <v>92</v>
      </c>
      <c r="C5" s="55" t="s">
        <v>87</v>
      </c>
      <c r="D5" s="56">
        <v>19600</v>
      </c>
      <c r="E5" s="54" t="s">
        <v>93</v>
      </c>
    </row>
    <row r="6" spans="1:5" ht="23.25" customHeight="1" thickBot="1">
      <c r="A6" s="53">
        <v>4</v>
      </c>
      <c r="B6" s="54" t="s">
        <v>94</v>
      </c>
      <c r="C6" s="55" t="s">
        <v>90</v>
      </c>
      <c r="D6" s="56">
        <v>9800</v>
      </c>
      <c r="E6" s="54" t="s">
        <v>91</v>
      </c>
    </row>
    <row r="7" spans="1:5" ht="23.25" customHeight="1" thickBot="1">
      <c r="A7" s="53">
        <v>5</v>
      </c>
      <c r="B7" s="54" t="s">
        <v>95</v>
      </c>
      <c r="C7" s="55" t="s">
        <v>87</v>
      </c>
      <c r="D7" s="56">
        <v>14000</v>
      </c>
      <c r="E7" s="54" t="s">
        <v>96</v>
      </c>
    </row>
    <row r="8" spans="1:5" ht="23.25" customHeight="1" thickBot="1">
      <c r="A8" s="53">
        <v>6</v>
      </c>
      <c r="B8" s="54" t="s">
        <v>97</v>
      </c>
      <c r="C8" s="55" t="s">
        <v>90</v>
      </c>
      <c r="D8" s="56">
        <v>7000</v>
      </c>
      <c r="E8" s="54" t="s">
        <v>91</v>
      </c>
    </row>
    <row r="9" spans="1:5" ht="23.25" customHeight="1" thickBot="1">
      <c r="A9" s="53">
        <v>7</v>
      </c>
      <c r="B9" s="57" t="s">
        <v>98</v>
      </c>
      <c r="C9" s="55" t="s">
        <v>90</v>
      </c>
      <c r="D9" s="56">
        <v>11510</v>
      </c>
      <c r="E9" s="54" t="s">
        <v>99</v>
      </c>
    </row>
    <row r="10" spans="1:5" ht="23.25" customHeight="1" thickBot="1">
      <c r="A10" s="53">
        <v>8</v>
      </c>
      <c r="B10" s="54" t="s">
        <v>100</v>
      </c>
      <c r="C10" s="55" t="s">
        <v>90</v>
      </c>
      <c r="D10" s="56">
        <v>8050</v>
      </c>
      <c r="E10" s="54" t="s">
        <v>101</v>
      </c>
    </row>
    <row r="11" spans="1:5" ht="23.25" customHeight="1" thickBot="1">
      <c r="A11" s="53">
        <v>9</v>
      </c>
      <c r="B11" s="54" t="s">
        <v>102</v>
      </c>
      <c r="C11" s="55" t="s">
        <v>90</v>
      </c>
      <c r="D11" s="56">
        <v>16100</v>
      </c>
      <c r="E11" s="54" t="s">
        <v>103</v>
      </c>
    </row>
    <row r="12" spans="1:5" ht="23.25" customHeight="1" thickBot="1">
      <c r="A12" s="53">
        <v>10</v>
      </c>
      <c r="B12" s="54" t="s">
        <v>104</v>
      </c>
      <c r="C12" s="55" t="s">
        <v>90</v>
      </c>
      <c r="D12" s="56">
        <v>5200</v>
      </c>
      <c r="E12" s="54" t="s">
        <v>105</v>
      </c>
    </row>
    <row r="13" spans="1:5" ht="23.25" customHeight="1" thickBot="1">
      <c r="A13" s="53">
        <v>11</v>
      </c>
      <c r="B13" s="54" t="s">
        <v>106</v>
      </c>
      <c r="C13" s="55" t="s">
        <v>90</v>
      </c>
      <c r="D13" s="56">
        <v>10400</v>
      </c>
      <c r="E13" s="54" t="s">
        <v>107</v>
      </c>
    </row>
    <row r="14" spans="1:5" ht="23.25" customHeight="1" thickBot="1">
      <c r="A14" s="53">
        <v>12</v>
      </c>
      <c r="B14" s="54" t="s">
        <v>108</v>
      </c>
      <c r="C14" s="55" t="s">
        <v>90</v>
      </c>
      <c r="D14" s="56">
        <v>5200</v>
      </c>
      <c r="E14" s="54" t="s">
        <v>109</v>
      </c>
    </row>
    <row r="15" spans="1:5" ht="23.25" customHeight="1" thickBot="1">
      <c r="A15" s="53">
        <v>13</v>
      </c>
      <c r="B15" s="54" t="s">
        <v>110</v>
      </c>
      <c r="C15" s="55" t="s">
        <v>90</v>
      </c>
      <c r="D15" s="56">
        <v>10400</v>
      </c>
      <c r="E15" s="54" t="s">
        <v>111</v>
      </c>
    </row>
    <row r="16" spans="1:5" ht="23.25" customHeight="1" thickBot="1">
      <c r="A16" s="53">
        <v>14</v>
      </c>
      <c r="B16" s="54" t="s">
        <v>112</v>
      </c>
      <c r="C16" s="55" t="s">
        <v>90</v>
      </c>
      <c r="D16" s="56">
        <v>1210</v>
      </c>
      <c r="E16" s="54" t="s">
        <v>113</v>
      </c>
    </row>
    <row r="17" spans="1:5" ht="23.25" customHeight="1" thickBot="1">
      <c r="A17" s="53">
        <v>15</v>
      </c>
      <c r="B17" s="54" t="s">
        <v>114</v>
      </c>
      <c r="C17" s="55" t="s">
        <v>90</v>
      </c>
      <c r="D17" s="56">
        <v>1210</v>
      </c>
      <c r="E17" s="54" t="s">
        <v>115</v>
      </c>
    </row>
    <row r="18" spans="1:5" ht="23.25" customHeight="1" thickBot="1">
      <c r="A18" s="53">
        <v>16</v>
      </c>
      <c r="B18" s="54" t="s">
        <v>116</v>
      </c>
      <c r="C18" s="55" t="s">
        <v>90</v>
      </c>
      <c r="D18" s="58">
        <v>4.08</v>
      </c>
      <c r="E18" s="54" t="s">
        <v>117</v>
      </c>
    </row>
    <row r="19" spans="1:5" ht="23.25" customHeight="1" thickBot="1">
      <c r="A19" s="53">
        <v>17</v>
      </c>
      <c r="B19" s="54" t="s">
        <v>118</v>
      </c>
      <c r="C19" s="55" t="s">
        <v>87</v>
      </c>
      <c r="D19" s="56">
        <v>14260</v>
      </c>
      <c r="E19" s="54" t="s">
        <v>119</v>
      </c>
    </row>
    <row r="20" spans="1:5" ht="23.25" customHeight="1" thickBot="1">
      <c r="A20" s="53">
        <v>18</v>
      </c>
      <c r="B20" s="54" t="s">
        <v>120</v>
      </c>
      <c r="C20" s="55" t="s">
        <v>90</v>
      </c>
      <c r="D20" s="56">
        <v>7130</v>
      </c>
      <c r="E20" s="54" t="s">
        <v>91</v>
      </c>
    </row>
    <row r="21" spans="1:5" ht="23.25" customHeight="1" thickBot="1">
      <c r="A21" s="53">
        <v>19</v>
      </c>
      <c r="B21" s="54" t="s">
        <v>121</v>
      </c>
      <c r="C21" s="55" t="s">
        <v>90</v>
      </c>
      <c r="D21" s="56">
        <v>4790</v>
      </c>
      <c r="E21" s="54" t="s">
        <v>122</v>
      </c>
    </row>
    <row r="22" spans="1:5" ht="23.25" customHeight="1">
      <c r="A22" s="60">
        <v>20</v>
      </c>
      <c r="B22" s="62" t="s">
        <v>123</v>
      </c>
      <c r="C22" s="64" t="s">
        <v>124</v>
      </c>
      <c r="D22" s="66">
        <v>2550</v>
      </c>
      <c r="E22" s="59" t="s">
        <v>125</v>
      </c>
    </row>
    <row r="23" spans="1:5" ht="23.25" customHeight="1" thickBot="1">
      <c r="A23" s="61"/>
      <c r="B23" s="63"/>
      <c r="C23" s="65"/>
      <c r="D23" s="67"/>
      <c r="E23" s="54" t="s">
        <v>126</v>
      </c>
    </row>
    <row r="24" spans="1:5" ht="23.25" customHeight="1" thickBot="1">
      <c r="A24" s="53">
        <v>21</v>
      </c>
      <c r="B24" s="54" t="s">
        <v>127</v>
      </c>
      <c r="C24" s="55" t="s">
        <v>124</v>
      </c>
      <c r="D24" s="56">
        <v>2040</v>
      </c>
      <c r="E24" s="54" t="s">
        <v>128</v>
      </c>
    </row>
    <row r="25" spans="1:5" ht="23.25" customHeight="1" thickBot="1">
      <c r="A25" s="53">
        <v>22</v>
      </c>
      <c r="B25" s="54" t="s">
        <v>129</v>
      </c>
      <c r="C25" s="55" t="s">
        <v>124</v>
      </c>
      <c r="D25" s="56">
        <v>6420</v>
      </c>
      <c r="E25" s="54" t="s">
        <v>130</v>
      </c>
    </row>
    <row r="26" spans="1:5" ht="23.25" customHeight="1" thickBot="1">
      <c r="A26" s="53">
        <v>23</v>
      </c>
      <c r="B26" s="54" t="s">
        <v>131</v>
      </c>
      <c r="C26" s="55" t="s">
        <v>124</v>
      </c>
      <c r="D26" s="56">
        <v>5100</v>
      </c>
      <c r="E26" s="54" t="s">
        <v>128</v>
      </c>
    </row>
    <row r="27" spans="1:5" ht="23.25" customHeight="1" thickBot="1">
      <c r="A27" s="53">
        <v>24</v>
      </c>
      <c r="B27" s="54" t="s">
        <v>132</v>
      </c>
      <c r="C27" s="55" t="s">
        <v>133</v>
      </c>
      <c r="D27" s="56">
        <v>5100</v>
      </c>
      <c r="E27" s="54" t="s">
        <v>134</v>
      </c>
    </row>
    <row r="28" spans="1:5" ht="23.25" customHeight="1" thickBot="1">
      <c r="A28" s="53">
        <v>25</v>
      </c>
      <c r="B28" s="54" t="s">
        <v>135</v>
      </c>
      <c r="C28" s="55" t="s">
        <v>124</v>
      </c>
      <c r="D28" s="56">
        <v>1020</v>
      </c>
      <c r="E28" s="54" t="s">
        <v>136</v>
      </c>
    </row>
    <row r="29" spans="1:5" ht="23.25" customHeight="1" thickBot="1">
      <c r="A29" s="53">
        <v>26</v>
      </c>
      <c r="B29" s="54" t="s">
        <v>137</v>
      </c>
      <c r="C29" s="55" t="s">
        <v>124</v>
      </c>
      <c r="D29" s="56">
        <v>2550</v>
      </c>
      <c r="E29" s="54" t="s">
        <v>138</v>
      </c>
    </row>
    <row r="30" spans="1:5" ht="23.25" customHeight="1" thickBot="1">
      <c r="A30" s="53">
        <v>27</v>
      </c>
      <c r="B30" s="54" t="s">
        <v>139</v>
      </c>
      <c r="C30" s="55" t="s">
        <v>87</v>
      </c>
      <c r="D30" s="56">
        <v>16710</v>
      </c>
      <c r="E30" s="54" t="s">
        <v>140</v>
      </c>
    </row>
    <row r="31" spans="1:5" ht="23.25" customHeight="1" thickBot="1">
      <c r="A31" s="53">
        <v>28</v>
      </c>
      <c r="B31" s="54" t="s">
        <v>141</v>
      </c>
      <c r="C31" s="55" t="s">
        <v>90</v>
      </c>
      <c r="D31" s="56">
        <v>8360</v>
      </c>
      <c r="E31" s="54" t="s">
        <v>91</v>
      </c>
    </row>
    <row r="32" spans="1:5" ht="23.25" customHeight="1" thickBot="1">
      <c r="A32" s="53">
        <v>29</v>
      </c>
      <c r="B32" s="54" t="s">
        <v>142</v>
      </c>
      <c r="C32" s="55" t="s">
        <v>124</v>
      </c>
      <c r="D32" s="58">
        <v>220</v>
      </c>
      <c r="E32" s="54" t="s">
        <v>143</v>
      </c>
    </row>
    <row r="33" spans="1:5" ht="23.25" customHeight="1" thickBot="1">
      <c r="A33" s="53">
        <v>30</v>
      </c>
      <c r="B33" s="54" t="s">
        <v>144</v>
      </c>
      <c r="C33" s="55" t="s">
        <v>124</v>
      </c>
      <c r="D33" s="56">
        <v>15890</v>
      </c>
      <c r="E33" s="54" t="s">
        <v>145</v>
      </c>
    </row>
    <row r="34" spans="1:5" ht="23.25" customHeight="1" thickBot="1">
      <c r="A34" s="53">
        <v>31</v>
      </c>
      <c r="B34" s="54" t="s">
        <v>146</v>
      </c>
      <c r="C34" s="55" t="s">
        <v>87</v>
      </c>
      <c r="D34" s="56">
        <v>93500</v>
      </c>
      <c r="E34" s="54" t="s">
        <v>147</v>
      </c>
    </row>
    <row r="35" spans="1:5" ht="23.25" customHeight="1" thickBot="1">
      <c r="A35" s="53">
        <v>32</v>
      </c>
      <c r="B35" s="54" t="s">
        <v>148</v>
      </c>
      <c r="C35" s="55" t="s">
        <v>87</v>
      </c>
      <c r="D35" s="56">
        <v>94440</v>
      </c>
      <c r="E35" s="54" t="s">
        <v>91</v>
      </c>
    </row>
    <row r="36" spans="1:5" ht="23.25" customHeight="1" thickBot="1">
      <c r="A36" s="53">
        <v>33</v>
      </c>
      <c r="B36" s="54" t="s">
        <v>149</v>
      </c>
      <c r="C36" s="55" t="s">
        <v>90</v>
      </c>
      <c r="D36" s="56">
        <v>11690</v>
      </c>
      <c r="E36" s="54" t="s">
        <v>150</v>
      </c>
    </row>
    <row r="37" spans="1:5" ht="23.25" customHeight="1" thickBot="1">
      <c r="A37" s="53">
        <v>34</v>
      </c>
      <c r="B37" s="54" t="s">
        <v>151</v>
      </c>
      <c r="C37" s="55" t="s">
        <v>90</v>
      </c>
      <c r="D37" s="56">
        <v>11810</v>
      </c>
      <c r="E37" s="54" t="s">
        <v>91</v>
      </c>
    </row>
    <row r="38" spans="1:5" ht="23.25" customHeight="1" thickBot="1">
      <c r="A38" s="53">
        <v>35</v>
      </c>
      <c r="B38" s="54" t="s">
        <v>152</v>
      </c>
      <c r="C38" s="55" t="s">
        <v>124</v>
      </c>
      <c r="D38" s="56">
        <v>6250</v>
      </c>
      <c r="E38" s="54" t="s">
        <v>153</v>
      </c>
    </row>
    <row r="39" spans="1:5" ht="23.25" customHeight="1" thickBot="1">
      <c r="A39" s="53">
        <v>36</v>
      </c>
      <c r="B39" s="54" t="s">
        <v>154</v>
      </c>
      <c r="C39" s="55" t="s">
        <v>124</v>
      </c>
      <c r="D39" s="56">
        <v>4380</v>
      </c>
      <c r="E39" s="54" t="s">
        <v>155</v>
      </c>
    </row>
    <row r="40" spans="1:5" ht="23.25" customHeight="1" thickBot="1">
      <c r="A40" s="53">
        <v>37</v>
      </c>
      <c r="B40" s="54" t="s">
        <v>156</v>
      </c>
      <c r="C40" s="55" t="s">
        <v>124</v>
      </c>
      <c r="D40" s="56">
        <v>4960</v>
      </c>
      <c r="E40" s="54" t="s">
        <v>157</v>
      </c>
    </row>
    <row r="41" spans="1:5" ht="23.25" customHeight="1" thickBot="1">
      <c r="A41" s="53">
        <v>38</v>
      </c>
      <c r="B41" s="54" t="s">
        <v>158</v>
      </c>
      <c r="C41" s="55" t="s">
        <v>124</v>
      </c>
      <c r="D41" s="56">
        <v>6820</v>
      </c>
      <c r="E41" s="54" t="s">
        <v>159</v>
      </c>
    </row>
  </sheetData>
  <mergeCells count="4">
    <mergeCell ref="A22:A23"/>
    <mergeCell ref="B22:B23"/>
    <mergeCell ref="C22:C23"/>
    <mergeCell ref="D22:D23"/>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様式9　 収支予算書(変更) (R6)</vt:lpstr>
      <vt:lpstr>★対象経費等諸注意</vt:lpstr>
      <vt:lpstr>★謝金単価表</vt:lpstr>
      <vt:lpstr>★対象経費等諸注意!_Hlk158387165</vt:lpstr>
      <vt:lpstr>'様式9　 収支予算書(変更) (R6)'!Print_Area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東千尋</dc:creator>
  <cp:lastModifiedBy>東千尋</cp:lastModifiedBy>
  <dcterms:created xsi:type="dcterms:W3CDTF">2024-04-23T07:53:45Z</dcterms:created>
  <dcterms:modified xsi:type="dcterms:W3CDTF">2024-05-01T03:11:00Z</dcterms:modified>
</cp:coreProperties>
</file>